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Пестриков\Программы\Региональные программы\проект Региональной программы 2022-2032\Внесение изменений 4 квартал 2025\проект Указа\01.12.2025\"/>
    </mc:Choice>
  </mc:AlternateContent>
  <xr:revisionPtr revIDLastSave="0" documentId="13_ncr:1_{688A9B48-4354-4C61-A5F9-CDBAFEEA8A53}" xr6:coauthVersionLast="47" xr6:coauthVersionMax="47" xr10:uidLastSave="{00000000-0000-0000-0000-000000000000}"/>
  <bookViews>
    <workbookView xWindow="-120" yWindow="-120" windowWidth="29040" windowHeight="15840" xr2:uid="{2A02C80A-949E-4387-A1E9-F222FD8DA974}"/>
  </bookViews>
  <sheets>
    <sheet name="стр. 1202" sheetId="1" r:id="rId1"/>
  </sheets>
  <definedNames>
    <definedName name="Print_AreaFix_9" localSheetId="0">'стр. 1202'!$A$1:$BB$92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 s="1"/>
  <c r="E14" i="1"/>
  <c r="E13" i="1" s="1"/>
  <c r="D14" i="1"/>
  <c r="D13" i="1" s="1"/>
  <c r="O12" i="1"/>
  <c r="F12" i="1"/>
  <c r="C11" i="1"/>
  <c r="D16" i="1"/>
  <c r="D18" i="1" s="1"/>
  <c r="AP11" i="1" l="1"/>
  <c r="C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Русинова Ирина Алексеевна</author>
  </authors>
  <commentList>
    <comment ref="AI8" authorId="0" shapeId="0" xr:uid="{6BDA544A-B3CF-4B70-A1C9-4098215E0EB1}">
      <text>
        <r>
          <rPr>
            <b/>
            <sz val="9"/>
            <color indexed="81"/>
            <rFont val="Tahoma"/>
            <family val="2"/>
            <charset val="204"/>
          </rPr>
          <t>Русинова Ирина Алексеевна:</t>
        </r>
        <r>
          <rPr>
            <sz val="9"/>
            <color indexed="81"/>
            <rFont val="Tahoma"/>
            <family val="2"/>
            <charset val="204"/>
          </rPr>
          <t xml:space="preserve">
факт
</t>
        </r>
      </text>
    </comment>
  </commentList>
</comments>
</file>

<file path=xl/sharedStrings.xml><?xml version="1.0" encoding="utf-8"?>
<sst xmlns="http://schemas.openxmlformats.org/spreadsheetml/2006/main" count="88" uniqueCount="25">
  <si>
    <t xml:space="preserve">Всего </t>
  </si>
  <si>
    <t>2021 год</t>
  </si>
  <si>
    <t>2022 год</t>
  </si>
  <si>
    <t>2023 год</t>
  </si>
  <si>
    <t>2024 год</t>
  </si>
  <si>
    <t>2025 год</t>
  </si>
  <si>
    <t>2026 год</t>
  </si>
  <si>
    <t>№</t>
  </si>
  <si>
    <t>Наименование газораспределительной организации</t>
  </si>
  <si>
    <t>Объем финансирования</t>
  </si>
  <si>
    <t>Объем реализации в период</t>
  </si>
  <si>
    <t>ВСЕГО, тыс. руб. с НДС, в т.ч.</t>
  </si>
  <si>
    <t>средства от применения специальной надбавки к тарифу на транспортировку газа, тыс. руб. с НДС</t>
  </si>
  <si>
    <t>иные средства, тыс. руб. с НДС</t>
  </si>
  <si>
    <t>средства Единого оператора газификации, тыс. руб. с НДС</t>
  </si>
  <si>
    <t>План освоение вложений, тыс. руб. с НДС</t>
  </si>
  <si>
    <t>План ввода основных средств, тыс. руб. без НДС</t>
  </si>
  <si>
    <t>средства от применения тарифа на услуги по транспортировке газа, тыс. руб. с НДС</t>
  </si>
  <si>
    <t>АО «Газпром газораспределение Киров»</t>
  </si>
  <si>
    <t>Заместитель генерального директора по экономике и финансам</t>
  </si>
  <si>
    <t>А.М. Слободчиков</t>
  </si>
  <si>
    <t>КВ</t>
  </si>
  <si>
    <t>ПД утв 18.01.2024</t>
  </si>
  <si>
    <t>«9. 	Объемы реализации и финансирования мероприятий в рамках пообъектного плана-графика догазификации</t>
  </si>
  <si>
    <t>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</si>
</sst>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8"/>
      <color rgb="FF00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left" vertical="center" wrapText="1"/>
    </xf>
    <xf numFmtId="4" fontId="3" fillId="2" borderId="0" xfId="0" applyNumberFormat="1" applyFont="1" applyFill="1" applyAlignment="1">
      <alignment horizontal="left" vertical="center" wrapText="1"/>
    </xf>
    <xf numFmtId="4" fontId="0" fillId="0" borderId="0" xfId="0" applyNumberFormat="1"/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4" fontId="7" fillId="0" borderId="1" xfId="0" applyNumberFormat="1" applyFont="1" applyBorder="1" applyAlignment="1">
      <alignment horizontal="center" vertical="center" textRotation="90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left" vertical="center" wrapText="1"/>
    </xf>
    <xf numFmtId="4" fontId="4" fillId="2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580A7-1D40-4601-8930-5959BA48F0BA}">
  <sheetPr>
    <tabColor rgb="FF92D050"/>
    <pageSetUpPr fitToPage="1"/>
  </sheetPr>
  <dimension ref="A2:BE24"/>
  <sheetViews>
    <sheetView tabSelected="1" view="pageBreakPreview" zoomScale="40" zoomScaleNormal="40" zoomScaleSheetLayoutView="40" workbookViewId="0">
      <selection activeCell="T8" sqref="T8"/>
    </sheetView>
  </sheetViews>
  <sheetFormatPr defaultRowHeight="15" outlineLevelCol="1" x14ac:dyDescent="0.25"/>
  <cols>
    <col min="1" max="1" width="5.85546875" bestFit="1" customWidth="1"/>
    <col min="2" max="2" width="17.7109375" customWidth="1"/>
    <col min="3" max="3" width="15.28515625" customWidth="1" outlineLevel="1"/>
    <col min="4" max="4" width="15.85546875" customWidth="1" outlineLevel="1"/>
    <col min="5" max="5" width="12" customWidth="1" outlineLevel="1"/>
    <col min="6" max="6" width="14" customWidth="1" outlineLevel="1"/>
    <col min="7" max="7" width="15.140625" customWidth="1" outlineLevel="1"/>
    <col min="8" max="8" width="13.7109375" customWidth="1" outlineLevel="1"/>
    <col min="9" max="9" width="13" customWidth="1"/>
    <col min="10" max="10" width="15.85546875" customWidth="1"/>
    <col min="11" max="11" width="13.42578125" customWidth="1"/>
    <col min="12" max="12" width="11.7109375" customWidth="1"/>
    <col min="13" max="13" width="10.85546875" customWidth="1"/>
    <col min="14" max="14" width="11.7109375" customWidth="1"/>
    <col min="15" max="15" width="14" customWidth="1"/>
    <col min="16" max="16" width="11.42578125" customWidth="1"/>
    <col min="17" max="17" width="12.7109375" customWidth="1"/>
    <col min="18" max="18" width="15.7109375" customWidth="1"/>
    <col min="19" max="19" width="12.140625" customWidth="1"/>
    <col min="20" max="20" width="15" customWidth="1"/>
    <col min="21" max="21" width="13.28515625" customWidth="1"/>
    <col min="22" max="24" width="12.140625" customWidth="1"/>
    <col min="25" max="25" width="17.28515625" customWidth="1"/>
    <col min="26" max="26" width="12.140625" customWidth="1"/>
    <col min="27" max="27" width="16.7109375" customWidth="1"/>
    <col min="28" max="28" width="15" customWidth="1"/>
    <col min="29" max="29" width="16" customWidth="1"/>
    <col min="30" max="30" width="12.140625" customWidth="1"/>
    <col min="31" max="31" width="13.85546875" customWidth="1"/>
    <col min="32" max="32" width="14.85546875" customWidth="1"/>
    <col min="33" max="33" width="12.140625" customWidth="1"/>
    <col min="34" max="34" width="16.7109375" customWidth="1"/>
    <col min="35" max="35" width="12.140625" customWidth="1"/>
    <col min="36" max="36" width="13.85546875" customWidth="1"/>
    <col min="37" max="37" width="13.140625" customWidth="1"/>
    <col min="38" max="38" width="12.7109375" customWidth="1"/>
    <col min="39" max="39" width="14.5703125" customWidth="1"/>
    <col min="40" max="40" width="12.42578125" customWidth="1"/>
    <col min="41" max="41" width="13.140625" customWidth="1"/>
    <col min="42" max="42" width="12.28515625" customWidth="1"/>
    <col min="43" max="43" width="15.42578125" customWidth="1"/>
    <col min="44" max="44" width="13" customWidth="1"/>
    <col min="45" max="45" width="12.7109375" customWidth="1"/>
    <col min="46" max="46" width="14.5703125" customWidth="1"/>
    <col min="47" max="47" width="12.42578125" customWidth="1"/>
    <col min="48" max="48" width="13.5703125" customWidth="1"/>
    <col min="49" max="49" width="10.28515625" bestFit="1" customWidth="1"/>
    <col min="50" max="50" width="15.42578125" customWidth="1"/>
    <col min="51" max="51" width="13" customWidth="1"/>
    <col min="52" max="52" width="12.7109375" customWidth="1"/>
    <col min="53" max="53" width="14.5703125" customWidth="1"/>
    <col min="54" max="54" width="12.42578125" customWidth="1"/>
    <col min="55" max="55" width="13.5703125" customWidth="1"/>
    <col min="56" max="56" width="10.28515625" bestFit="1" customWidth="1"/>
    <col min="57" max="57" width="15.42578125" customWidth="1"/>
  </cols>
  <sheetData>
    <row r="2" spans="1:57" ht="18.75" x14ac:dyDescent="0.3">
      <c r="B2" s="19" t="s">
        <v>23</v>
      </c>
    </row>
    <row r="3" spans="1:5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57" ht="60.75" customHeight="1" x14ac:dyDescent="0.25">
      <c r="A4" s="22" t="s">
        <v>7</v>
      </c>
      <c r="B4" s="21" t="s">
        <v>8</v>
      </c>
      <c r="C4" s="22" t="s">
        <v>0</v>
      </c>
      <c r="D4" s="22"/>
      <c r="E4" s="22"/>
      <c r="F4" s="22"/>
      <c r="G4" s="22"/>
      <c r="H4" s="22"/>
      <c r="I4" s="22" t="s">
        <v>1</v>
      </c>
      <c r="J4" s="22"/>
      <c r="K4" s="22"/>
      <c r="L4" s="22"/>
      <c r="M4" s="22"/>
      <c r="N4" s="22"/>
      <c r="O4" s="22"/>
      <c r="P4" s="22" t="s">
        <v>2</v>
      </c>
      <c r="Q4" s="22"/>
      <c r="R4" s="22"/>
      <c r="S4" s="22"/>
      <c r="T4" s="22"/>
      <c r="U4" s="22"/>
      <c r="V4" s="22"/>
      <c r="W4" s="22" t="s">
        <v>3</v>
      </c>
      <c r="X4" s="22"/>
      <c r="Y4" s="22"/>
      <c r="Z4" s="22"/>
      <c r="AA4" s="22"/>
      <c r="AB4" s="22"/>
      <c r="AC4" s="22"/>
      <c r="AD4" s="22" t="s">
        <v>4</v>
      </c>
      <c r="AE4" s="22"/>
      <c r="AF4" s="22"/>
      <c r="AG4" s="22"/>
      <c r="AH4" s="22"/>
      <c r="AI4" s="22"/>
      <c r="AJ4" s="22"/>
      <c r="AK4" s="22" t="s">
        <v>5</v>
      </c>
      <c r="AL4" s="22"/>
      <c r="AM4" s="22"/>
      <c r="AN4" s="22"/>
      <c r="AO4" s="22"/>
      <c r="AP4" s="22"/>
      <c r="AQ4" s="22"/>
      <c r="AR4" s="22" t="s">
        <v>6</v>
      </c>
      <c r="AS4" s="22"/>
      <c r="AT4" s="22"/>
      <c r="AU4" s="22"/>
      <c r="AV4" s="22"/>
      <c r="AW4" s="22"/>
      <c r="AX4" s="22"/>
      <c r="AY4" s="22" t="s">
        <v>24</v>
      </c>
      <c r="AZ4" s="22"/>
      <c r="BA4" s="22"/>
      <c r="BB4" s="22"/>
      <c r="BC4" s="22"/>
      <c r="BD4" s="22"/>
      <c r="BE4" s="22"/>
    </row>
    <row r="5" spans="1:57" ht="81" customHeight="1" x14ac:dyDescent="0.25">
      <c r="A5" s="22"/>
      <c r="B5" s="21"/>
      <c r="C5" s="22" t="s">
        <v>9</v>
      </c>
      <c r="D5" s="22"/>
      <c r="E5" s="22"/>
      <c r="F5" s="22"/>
      <c r="G5" s="22" t="s">
        <v>10</v>
      </c>
      <c r="H5" s="22"/>
      <c r="I5" s="22" t="s">
        <v>9</v>
      </c>
      <c r="J5" s="22"/>
      <c r="K5" s="22"/>
      <c r="L5" s="22"/>
      <c r="M5" s="22"/>
      <c r="N5" s="22" t="s">
        <v>10</v>
      </c>
      <c r="O5" s="22"/>
      <c r="P5" s="22" t="s">
        <v>9</v>
      </c>
      <c r="Q5" s="22"/>
      <c r="R5" s="22"/>
      <c r="S5" s="22"/>
      <c r="T5" s="22"/>
      <c r="U5" s="22" t="s">
        <v>10</v>
      </c>
      <c r="V5" s="22"/>
      <c r="W5" s="22" t="s">
        <v>9</v>
      </c>
      <c r="X5" s="22"/>
      <c r="Y5" s="22"/>
      <c r="Z5" s="22"/>
      <c r="AA5" s="22"/>
      <c r="AB5" s="22" t="s">
        <v>10</v>
      </c>
      <c r="AC5" s="22"/>
      <c r="AD5" s="22" t="s">
        <v>9</v>
      </c>
      <c r="AE5" s="22"/>
      <c r="AF5" s="22"/>
      <c r="AG5" s="22"/>
      <c r="AH5" s="22"/>
      <c r="AI5" s="22" t="s">
        <v>10</v>
      </c>
      <c r="AJ5" s="22"/>
      <c r="AK5" s="22" t="s">
        <v>9</v>
      </c>
      <c r="AL5" s="22"/>
      <c r="AM5" s="22"/>
      <c r="AN5" s="22"/>
      <c r="AO5" s="22"/>
      <c r="AP5" s="22" t="s">
        <v>10</v>
      </c>
      <c r="AQ5" s="22"/>
      <c r="AR5" s="22" t="s">
        <v>9</v>
      </c>
      <c r="AS5" s="22"/>
      <c r="AT5" s="22"/>
      <c r="AU5" s="22"/>
      <c r="AV5" s="22"/>
      <c r="AW5" s="22" t="s">
        <v>10</v>
      </c>
      <c r="AX5" s="22"/>
      <c r="AY5" s="22" t="s">
        <v>9</v>
      </c>
      <c r="AZ5" s="22"/>
      <c r="BA5" s="22"/>
      <c r="BB5" s="22"/>
      <c r="BC5" s="22"/>
      <c r="BD5" s="22" t="s">
        <v>10</v>
      </c>
      <c r="BE5" s="22"/>
    </row>
    <row r="6" spans="1:57" ht="409.5" customHeight="1" x14ac:dyDescent="0.25">
      <c r="A6" s="22"/>
      <c r="B6" s="21"/>
      <c r="C6" s="11" t="s">
        <v>11</v>
      </c>
      <c r="D6" s="11" t="s">
        <v>12</v>
      </c>
      <c r="E6" s="11" t="s">
        <v>13</v>
      </c>
      <c r="F6" s="11" t="s">
        <v>14</v>
      </c>
      <c r="G6" s="12" t="s">
        <v>15</v>
      </c>
      <c r="H6" s="11" t="s">
        <v>16</v>
      </c>
      <c r="I6" s="11" t="s">
        <v>11</v>
      </c>
      <c r="J6" s="11" t="s">
        <v>17</v>
      </c>
      <c r="K6" s="11" t="s">
        <v>12</v>
      </c>
      <c r="L6" s="11" t="s">
        <v>13</v>
      </c>
      <c r="M6" s="11" t="s">
        <v>14</v>
      </c>
      <c r="N6" s="11" t="s">
        <v>15</v>
      </c>
      <c r="O6" s="11" t="s">
        <v>16</v>
      </c>
      <c r="P6" s="11" t="s">
        <v>11</v>
      </c>
      <c r="Q6" s="11" t="s">
        <v>17</v>
      </c>
      <c r="R6" s="11" t="s">
        <v>12</v>
      </c>
      <c r="S6" s="11" t="s">
        <v>13</v>
      </c>
      <c r="T6" s="11" t="s">
        <v>14</v>
      </c>
      <c r="U6" s="11" t="s">
        <v>15</v>
      </c>
      <c r="V6" s="11" t="s">
        <v>16</v>
      </c>
      <c r="W6" s="11" t="s">
        <v>11</v>
      </c>
      <c r="X6" s="11" t="s">
        <v>17</v>
      </c>
      <c r="Y6" s="11" t="s">
        <v>12</v>
      </c>
      <c r="Z6" s="11" t="s">
        <v>13</v>
      </c>
      <c r="AA6" s="11" t="s">
        <v>14</v>
      </c>
      <c r="AB6" s="11" t="s">
        <v>15</v>
      </c>
      <c r="AC6" s="11" t="s">
        <v>16</v>
      </c>
      <c r="AD6" s="11" t="s">
        <v>11</v>
      </c>
      <c r="AE6" s="11" t="s">
        <v>17</v>
      </c>
      <c r="AF6" s="11" t="s">
        <v>12</v>
      </c>
      <c r="AG6" s="11" t="s">
        <v>13</v>
      </c>
      <c r="AH6" s="11" t="s">
        <v>14</v>
      </c>
      <c r="AI6" s="11" t="s">
        <v>15</v>
      </c>
      <c r="AJ6" s="11" t="s">
        <v>16</v>
      </c>
      <c r="AK6" s="11" t="s">
        <v>11</v>
      </c>
      <c r="AL6" s="11" t="s">
        <v>17</v>
      </c>
      <c r="AM6" s="11" t="s">
        <v>12</v>
      </c>
      <c r="AN6" s="11" t="s">
        <v>13</v>
      </c>
      <c r="AO6" s="11" t="s">
        <v>14</v>
      </c>
      <c r="AP6" s="11" t="s">
        <v>15</v>
      </c>
      <c r="AQ6" s="11" t="s">
        <v>16</v>
      </c>
      <c r="AR6" s="11" t="s">
        <v>11</v>
      </c>
      <c r="AS6" s="11" t="s">
        <v>17</v>
      </c>
      <c r="AT6" s="11" t="s">
        <v>12</v>
      </c>
      <c r="AU6" s="11" t="s">
        <v>13</v>
      </c>
      <c r="AV6" s="11" t="s">
        <v>14</v>
      </c>
      <c r="AW6" s="11" t="s">
        <v>15</v>
      </c>
      <c r="AX6" s="11" t="s">
        <v>16</v>
      </c>
      <c r="AY6" s="20" t="s">
        <v>11</v>
      </c>
      <c r="AZ6" s="20" t="s">
        <v>17</v>
      </c>
      <c r="BA6" s="20" t="s">
        <v>12</v>
      </c>
      <c r="BB6" s="20" t="s">
        <v>13</v>
      </c>
      <c r="BC6" s="20" t="s">
        <v>14</v>
      </c>
      <c r="BD6" s="20" t="s">
        <v>15</v>
      </c>
      <c r="BE6" s="20" t="s">
        <v>16</v>
      </c>
    </row>
    <row r="7" spans="1:57" s="2" customFormat="1" ht="18.75" x14ac:dyDescent="0.25">
      <c r="A7" s="18">
        <v>1</v>
      </c>
      <c r="B7" s="14">
        <v>2</v>
      </c>
      <c r="C7" s="13">
        <v>3</v>
      </c>
      <c r="D7" s="14">
        <v>4</v>
      </c>
      <c r="E7" s="13">
        <v>5</v>
      </c>
      <c r="F7" s="14">
        <v>6</v>
      </c>
      <c r="G7" s="18">
        <v>7</v>
      </c>
      <c r="H7" s="14">
        <v>8</v>
      </c>
      <c r="I7" s="13">
        <v>9</v>
      </c>
      <c r="J7" s="14">
        <v>10</v>
      </c>
      <c r="K7" s="13">
        <v>11</v>
      </c>
      <c r="L7" s="14">
        <v>12</v>
      </c>
      <c r="M7" s="18">
        <v>13</v>
      </c>
      <c r="N7" s="14">
        <v>14</v>
      </c>
      <c r="O7" s="13">
        <v>15</v>
      </c>
      <c r="P7" s="14">
        <v>16</v>
      </c>
      <c r="Q7" s="13">
        <v>17</v>
      </c>
      <c r="R7" s="14">
        <v>18</v>
      </c>
      <c r="S7" s="18">
        <v>19</v>
      </c>
      <c r="T7" s="14">
        <v>20</v>
      </c>
      <c r="U7" s="13">
        <v>21</v>
      </c>
      <c r="V7" s="14">
        <v>22</v>
      </c>
      <c r="W7" s="13">
        <v>23</v>
      </c>
      <c r="X7" s="14">
        <v>24</v>
      </c>
      <c r="Y7" s="18">
        <v>25</v>
      </c>
      <c r="Z7" s="14">
        <v>26</v>
      </c>
      <c r="AA7" s="13">
        <v>27</v>
      </c>
      <c r="AB7" s="14">
        <v>28</v>
      </c>
      <c r="AC7" s="13">
        <v>29</v>
      </c>
      <c r="AD7" s="14">
        <v>30</v>
      </c>
      <c r="AE7" s="18">
        <v>31</v>
      </c>
      <c r="AF7" s="14">
        <v>32</v>
      </c>
      <c r="AG7" s="13">
        <v>33</v>
      </c>
      <c r="AH7" s="14">
        <v>34</v>
      </c>
      <c r="AI7" s="13">
        <v>35</v>
      </c>
      <c r="AJ7" s="14">
        <v>36</v>
      </c>
      <c r="AK7" s="18">
        <v>37</v>
      </c>
      <c r="AL7" s="14">
        <v>38</v>
      </c>
      <c r="AM7" s="13">
        <v>39</v>
      </c>
      <c r="AN7" s="14">
        <v>40</v>
      </c>
      <c r="AO7" s="13">
        <v>41</v>
      </c>
      <c r="AP7" s="14">
        <v>42</v>
      </c>
      <c r="AQ7" s="18">
        <v>43</v>
      </c>
      <c r="AR7" s="14">
        <v>44</v>
      </c>
      <c r="AS7" s="13">
        <v>45</v>
      </c>
      <c r="AT7" s="14">
        <v>46</v>
      </c>
      <c r="AU7" s="13">
        <v>47</v>
      </c>
      <c r="AV7" s="14">
        <v>48</v>
      </c>
      <c r="AW7" s="18">
        <v>49</v>
      </c>
      <c r="AX7" s="14">
        <v>50</v>
      </c>
      <c r="AY7" s="14">
        <v>44</v>
      </c>
      <c r="AZ7" s="13">
        <v>45</v>
      </c>
      <c r="BA7" s="14">
        <v>46</v>
      </c>
      <c r="BB7" s="13">
        <v>47</v>
      </c>
      <c r="BC7" s="14">
        <v>48</v>
      </c>
      <c r="BD7" s="18">
        <v>49</v>
      </c>
      <c r="BE7" s="14">
        <v>50</v>
      </c>
    </row>
    <row r="8" spans="1:57" s="2" customFormat="1" ht="193.5" customHeight="1" x14ac:dyDescent="0.25">
      <c r="A8" s="15">
        <v>1</v>
      </c>
      <c r="B8" s="16" t="s">
        <v>18</v>
      </c>
      <c r="C8" s="17">
        <v>10874507.899628483</v>
      </c>
      <c r="D8" s="17">
        <v>195874.75869386733</v>
      </c>
      <c r="E8" s="17">
        <v>11132.816543999999</v>
      </c>
      <c r="F8" s="17">
        <v>10667500.324390616</v>
      </c>
      <c r="G8" s="17">
        <v>10874507.899628481</v>
      </c>
      <c r="H8" s="17">
        <v>9062089.9163570646</v>
      </c>
      <c r="I8" s="17">
        <v>7085.7435458673208</v>
      </c>
      <c r="J8" s="17">
        <v>0</v>
      </c>
      <c r="K8" s="17">
        <v>7085.7435458673208</v>
      </c>
      <c r="L8" s="17">
        <v>0</v>
      </c>
      <c r="M8" s="17">
        <v>0</v>
      </c>
      <c r="N8" s="17">
        <v>26798.284799999998</v>
      </c>
      <c r="O8" s="17">
        <v>5904.7862882227673</v>
      </c>
      <c r="P8" s="17">
        <v>2663807.5851479997</v>
      </c>
      <c r="Q8" s="17">
        <v>0</v>
      </c>
      <c r="R8" s="17">
        <v>188789.01514800001</v>
      </c>
      <c r="S8" s="17">
        <v>0</v>
      </c>
      <c r="T8" s="17">
        <v>2475018.5699999998</v>
      </c>
      <c r="U8" s="17">
        <v>3200531.1227999995</v>
      </c>
      <c r="V8" s="17">
        <v>1231445.3751842836</v>
      </c>
      <c r="W8" s="17">
        <v>2045641.21</v>
      </c>
      <c r="X8" s="17">
        <v>0</v>
      </c>
      <c r="Y8" s="17">
        <v>0</v>
      </c>
      <c r="Z8" s="17">
        <v>0</v>
      </c>
      <c r="AA8" s="17">
        <v>2045641.21</v>
      </c>
      <c r="AB8" s="17">
        <v>3893446.5599999996</v>
      </c>
      <c r="AC8" s="17">
        <v>3549974.3738260553</v>
      </c>
      <c r="AD8" s="17">
        <v>2363854.6537140002</v>
      </c>
      <c r="AE8" s="17">
        <v>0</v>
      </c>
      <c r="AF8" s="17">
        <v>0</v>
      </c>
      <c r="AG8" s="17">
        <v>11132.816543999999</v>
      </c>
      <c r="AH8" s="17">
        <v>2352721.8371700002</v>
      </c>
      <c r="AI8" s="17">
        <v>2275817.6210589306</v>
      </c>
      <c r="AJ8" s="17">
        <v>3043170.1219172142</v>
      </c>
      <c r="AK8" s="17">
        <v>3468720.8235273464</v>
      </c>
      <c r="AL8" s="17">
        <v>0</v>
      </c>
      <c r="AM8" s="17">
        <v>0</v>
      </c>
      <c r="AN8" s="17">
        <v>0</v>
      </c>
      <c r="AO8" s="17">
        <v>3468720.8235273464</v>
      </c>
      <c r="AP8" s="17">
        <v>1220239.532500105</v>
      </c>
      <c r="AQ8" s="17">
        <v>960430.35606356384</v>
      </c>
      <c r="AR8" s="17">
        <v>324721.40498898242</v>
      </c>
      <c r="AS8" s="17">
        <v>0</v>
      </c>
      <c r="AT8" s="17">
        <v>0</v>
      </c>
      <c r="AU8" s="17">
        <v>0</v>
      </c>
      <c r="AV8" s="17">
        <v>324721.40498898242</v>
      </c>
      <c r="AW8" s="17">
        <v>256998.29976515754</v>
      </c>
      <c r="AX8" s="17">
        <v>270601.17082415201</v>
      </c>
      <c r="AY8" s="17">
        <v>676.47870428868339</v>
      </c>
      <c r="AZ8" s="17">
        <v>0</v>
      </c>
      <c r="BA8" s="17">
        <v>0</v>
      </c>
      <c r="BB8" s="17">
        <v>0</v>
      </c>
      <c r="BC8" s="17">
        <v>676.47870428868339</v>
      </c>
      <c r="BD8" s="17">
        <v>676.47870428868339</v>
      </c>
      <c r="BE8" s="17">
        <v>563.73225357390288</v>
      </c>
    </row>
    <row r="9" spans="1:57" x14ac:dyDescent="0.25">
      <c r="A9" s="5"/>
      <c r="B9" s="5"/>
      <c r="C9" s="5"/>
      <c r="D9" s="5"/>
      <c r="E9" s="5"/>
      <c r="F9" s="5"/>
      <c r="G9" s="5"/>
      <c r="H9" s="5"/>
      <c r="I9" s="6"/>
      <c r="J9" s="6"/>
      <c r="K9" s="6"/>
      <c r="L9" s="6"/>
      <c r="M9" s="6"/>
      <c r="N9" s="6"/>
      <c r="O9" s="7"/>
      <c r="P9" s="6"/>
      <c r="Q9" s="6"/>
      <c r="R9" s="6"/>
      <c r="S9" s="6"/>
      <c r="T9" s="6"/>
      <c r="U9" s="7"/>
      <c r="V9" s="7"/>
      <c r="W9" s="6"/>
      <c r="X9" s="6"/>
      <c r="Y9" s="6"/>
      <c r="Z9" s="6"/>
      <c r="AA9" s="6"/>
      <c r="AD9" s="6"/>
      <c r="AE9" s="6"/>
      <c r="AF9" s="6"/>
      <c r="AG9" s="6"/>
      <c r="AH9" s="6"/>
      <c r="AI9" s="6"/>
      <c r="AJ9" s="7"/>
    </row>
    <row r="10" spans="1:57" x14ac:dyDescent="0.25">
      <c r="A10" s="5"/>
      <c r="B10" s="5"/>
      <c r="C10" s="6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7"/>
      <c r="P10" s="6"/>
      <c r="Q10" s="6"/>
      <c r="R10" s="6"/>
      <c r="S10" s="6"/>
      <c r="T10" s="6"/>
      <c r="U10" s="6"/>
      <c r="V10" s="7"/>
      <c r="W10" s="6"/>
      <c r="X10" s="6"/>
      <c r="Y10" s="6"/>
      <c r="Z10" s="6"/>
      <c r="AA10" s="6"/>
      <c r="AD10" s="6"/>
      <c r="AE10" s="6"/>
      <c r="AF10" s="6"/>
      <c r="AG10" s="6"/>
      <c r="AH10" s="6"/>
      <c r="AI10" s="6"/>
      <c r="AJ10" s="7"/>
    </row>
    <row r="11" spans="1:57" ht="50.25" hidden="1" customHeight="1" x14ac:dyDescent="0.25">
      <c r="A11" s="5"/>
      <c r="B11" s="5"/>
      <c r="C11" s="6" t="e">
        <f>#REF!</f>
        <v>#REF!</v>
      </c>
      <c r="D11" s="5"/>
      <c r="E11" s="5"/>
      <c r="F11" s="5"/>
      <c r="G11" s="6"/>
      <c r="H11" s="5"/>
      <c r="I11" s="23" t="s">
        <v>19</v>
      </c>
      <c r="J11" s="23"/>
      <c r="K11" s="23"/>
      <c r="L11" s="23"/>
      <c r="M11" s="23"/>
      <c r="N11" s="23"/>
      <c r="O11" s="23"/>
      <c r="P11" s="23"/>
      <c r="Q11" s="6"/>
      <c r="R11" s="6"/>
      <c r="S11" s="6"/>
      <c r="T11" s="6"/>
      <c r="V11" s="7"/>
      <c r="W11" s="6"/>
      <c r="X11" s="6"/>
      <c r="Y11" s="24" t="s">
        <v>20</v>
      </c>
      <c r="Z11" s="24"/>
      <c r="AA11" s="24"/>
      <c r="AD11" s="6"/>
      <c r="AE11" s="6"/>
      <c r="AF11" s="6"/>
      <c r="AG11" s="6"/>
      <c r="AH11" s="6"/>
      <c r="AI11" s="6"/>
      <c r="AJ11" s="7"/>
      <c r="AP11" s="8" t="e">
        <f>AP8+AV8-AQ8-#REF!</f>
        <v>#REF!</v>
      </c>
    </row>
    <row r="12" spans="1:57" hidden="1" x14ac:dyDescent="0.25">
      <c r="F12" s="8" t="e">
        <f>#REF!/1000*1.2</f>
        <v>#REF!</v>
      </c>
      <c r="I12" s="8"/>
      <c r="J12" t="s">
        <v>21</v>
      </c>
      <c r="O12">
        <f>8724546750.34644/1000*1.2</f>
        <v>10469456.100415727</v>
      </c>
    </row>
    <row r="13" spans="1:57" hidden="1" x14ac:dyDescent="0.25">
      <c r="C13" s="9">
        <f>C8/1.2</f>
        <v>9062089.9163570702</v>
      </c>
      <c r="D13" s="9" t="e">
        <f>D14</f>
        <v>#REF!</v>
      </c>
      <c r="E13" s="9" t="e">
        <f>E14</f>
        <v>#REF!</v>
      </c>
      <c r="F13" s="9" t="e">
        <f>F14</f>
        <v>#REF!</v>
      </c>
    </row>
    <row r="14" spans="1:57" hidden="1" x14ac:dyDescent="0.25">
      <c r="D14" s="8" t="e">
        <f>#REF!/1000</f>
        <v>#REF!</v>
      </c>
      <c r="E14" t="e">
        <f>#REF!/1000</f>
        <v>#REF!</v>
      </c>
      <c r="F14" s="8" t="e">
        <f>#REF!/1000</f>
        <v>#REF!</v>
      </c>
      <c r="O14">
        <v>8724546750.3464394</v>
      </c>
    </row>
    <row r="15" spans="1:57" hidden="1" x14ac:dyDescent="0.25"/>
    <row r="16" spans="1:57" hidden="1" x14ac:dyDescent="0.25">
      <c r="D16" s="9">
        <f>H8*1.2</f>
        <v>10874507.899628477</v>
      </c>
    </row>
    <row r="17" spans="1:36" hidden="1" x14ac:dyDescent="0.25"/>
    <row r="18" spans="1:36" hidden="1" x14ac:dyDescent="0.25">
      <c r="D18" s="6">
        <f>D16-N8-U8-AB8-AP8</f>
        <v>2533492.3995283721</v>
      </c>
    </row>
    <row r="19" spans="1:36" hidden="1" x14ac:dyDescent="0.25"/>
    <row r="20" spans="1:36" hidden="1" x14ac:dyDescent="0.25">
      <c r="B20" t="s">
        <v>22</v>
      </c>
    </row>
    <row r="21" spans="1:36" hidden="1" x14ac:dyDescent="0.25"/>
    <row r="22" spans="1:36" ht="38.25" hidden="1" x14ac:dyDescent="0.25">
      <c r="A22" s="3">
        <v>1</v>
      </c>
      <c r="B22" s="4" t="s">
        <v>18</v>
      </c>
      <c r="C22" s="9">
        <v>8497938.25</v>
      </c>
      <c r="D22" s="9">
        <v>196134.05</v>
      </c>
      <c r="E22" s="9">
        <v>452466.46</v>
      </c>
      <c r="F22" s="9">
        <v>7849337.7400000002</v>
      </c>
      <c r="G22" s="9">
        <v>8497938.25</v>
      </c>
      <c r="H22" s="9">
        <v>7081615.21</v>
      </c>
      <c r="I22" s="9">
        <v>7248.86</v>
      </c>
      <c r="J22" s="9">
        <v>0</v>
      </c>
      <c r="K22" s="9">
        <v>7248.86</v>
      </c>
      <c r="L22" s="9">
        <v>0</v>
      </c>
      <c r="M22" s="9">
        <v>0</v>
      </c>
      <c r="N22" s="9">
        <v>26798.28</v>
      </c>
      <c r="O22" s="9">
        <v>6040.72</v>
      </c>
      <c r="P22" s="9">
        <v>2663903.7599999998</v>
      </c>
      <c r="Q22" s="9">
        <v>0</v>
      </c>
      <c r="R22" s="9">
        <v>188885.19</v>
      </c>
      <c r="S22" s="9">
        <v>0</v>
      </c>
      <c r="T22" s="9">
        <v>2475018.5699999998</v>
      </c>
      <c r="U22" s="9">
        <v>3200531.12</v>
      </c>
      <c r="V22" s="9">
        <v>1233468.5900000001</v>
      </c>
      <c r="W22" s="9">
        <v>2705248.87</v>
      </c>
      <c r="X22" s="9">
        <v>0</v>
      </c>
      <c r="Y22" s="9">
        <v>0</v>
      </c>
      <c r="Z22" s="9">
        <v>163077.07</v>
      </c>
      <c r="AA22" s="10">
        <v>2542171.7999999998</v>
      </c>
      <c r="AB22" s="10">
        <v>4093751.3</v>
      </c>
      <c r="AC22" s="9">
        <v>4032893.41</v>
      </c>
      <c r="AD22" s="9">
        <v>3121536.76</v>
      </c>
      <c r="AE22" s="9">
        <v>0</v>
      </c>
      <c r="AF22" s="9">
        <v>0</v>
      </c>
      <c r="AG22" s="9">
        <v>289389.39</v>
      </c>
      <c r="AH22" s="9">
        <v>2832147.37</v>
      </c>
      <c r="AI22" s="9">
        <v>1176857.55</v>
      </c>
      <c r="AJ22" s="9">
        <v>1809212.49</v>
      </c>
    </row>
    <row r="23" spans="1:36" hidden="1" x14ac:dyDescent="0.25"/>
    <row r="24" spans="1:36" hidden="1" x14ac:dyDescent="0.25"/>
  </sheetData>
  <mergeCells count="28">
    <mergeCell ref="AY4:BE4"/>
    <mergeCell ref="AY5:BC5"/>
    <mergeCell ref="BD5:BE5"/>
    <mergeCell ref="I11:P11"/>
    <mergeCell ref="Y11:AA11"/>
    <mergeCell ref="AW5:AX5"/>
    <mergeCell ref="AD5:AH5"/>
    <mergeCell ref="AI5:AJ5"/>
    <mergeCell ref="AK5:AO5"/>
    <mergeCell ref="AP5:AQ5"/>
    <mergeCell ref="AR5:AV5"/>
    <mergeCell ref="AR4:AX4"/>
    <mergeCell ref="AD4:AJ4"/>
    <mergeCell ref="AK4:AQ4"/>
    <mergeCell ref="B4:B6"/>
    <mergeCell ref="A4:A6"/>
    <mergeCell ref="AB5:AC5"/>
    <mergeCell ref="C5:F5"/>
    <mergeCell ref="G5:H5"/>
    <mergeCell ref="I5:M5"/>
    <mergeCell ref="N5:O5"/>
    <mergeCell ref="C4:H4"/>
    <mergeCell ref="I4:O4"/>
    <mergeCell ref="P4:V4"/>
    <mergeCell ref="W4:AC4"/>
    <mergeCell ref="P5:T5"/>
    <mergeCell ref="U5:V5"/>
    <mergeCell ref="W5:AA5"/>
  </mergeCells>
  <phoneticPr fontId="10" type="noConversion"/>
  <printOptions horizontalCentered="1"/>
  <pageMargins left="0.27559055118110237" right="0.27559055118110237" top="0.74803149606299213" bottom="0.74803149606299213" header="0.31496062992125984" footer="0.31496062992125984"/>
  <pageSetup paperSize="8" scale="26" firstPageNumber="1202" fitToHeight="0" orientation="landscape" useFirstPageNumber="1" r:id="rId1"/>
  <headerFooter>
    <oddHeader>&amp;C&amp;"Times New Roman,обычный"&amp;12&amp;P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 1202</vt:lpstr>
      <vt:lpstr>'стр. 1202'!Print_AreaFix_9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2025-12-01T08:10:53Z</cp:lastPrinted>
  <dcterms:created xsi:type="dcterms:W3CDTF">2025-04-28T09:22:27Z</dcterms:created>
  <dcterms:modified xsi:type="dcterms:W3CDTF">2025-12-01T08:11:16Z</dcterms:modified>
</cp:coreProperties>
</file>